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forte\APPDATA\LOCAL\TEMP\OSTEMP\0054596D\CACHE\04\20\89\"/>
    </mc:Choice>
  </mc:AlternateContent>
  <bookViews>
    <workbookView xWindow="120" yWindow="120" windowWidth="28680" windowHeight="1258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X40" i="1" l="1"/>
  <c r="X34" i="1" l="1"/>
  <c r="X33" i="1"/>
  <c r="Y21" i="1"/>
  <c r="H31" i="1"/>
  <c r="I31" i="1"/>
  <c r="H37" i="1" s="1"/>
  <c r="J31" i="1"/>
  <c r="K31" i="1"/>
  <c r="J37" i="1" s="1"/>
  <c r="L31" i="1"/>
  <c r="M31" i="1"/>
  <c r="L37" i="1" s="1"/>
  <c r="N31" i="1"/>
  <c r="O31" i="1"/>
  <c r="N37" i="1" s="1"/>
  <c r="P31" i="1"/>
  <c r="Q31" i="1"/>
  <c r="P37" i="1" s="1"/>
  <c r="R31" i="1"/>
  <c r="S31" i="1"/>
  <c r="R37" i="1" s="1"/>
  <c r="T31" i="1"/>
  <c r="U31" i="1"/>
  <c r="T37" i="1" s="1"/>
  <c r="V31" i="1"/>
  <c r="W31" i="1"/>
  <c r="V37" i="1" s="1"/>
  <c r="G31" i="1"/>
  <c r="F37" i="1" s="1"/>
  <c r="Y22" i="1"/>
  <c r="Y23" i="1"/>
  <c r="Y24" i="1"/>
  <c r="Y25" i="1"/>
  <c r="Y26" i="1"/>
  <c r="Y27" i="1"/>
  <c r="Y28" i="1"/>
  <c r="Y29" i="1"/>
  <c r="Y30" i="1"/>
  <c r="N36" i="1" l="1"/>
  <c r="N38" i="1"/>
  <c r="P38" i="1"/>
  <c r="P36" i="1"/>
  <c r="H36" i="1"/>
  <c r="H38" i="1"/>
  <c r="L36" i="1"/>
  <c r="L38" i="1"/>
  <c r="V36" i="1"/>
  <c r="V38" i="1"/>
  <c r="T38" i="1"/>
  <c r="T36" i="1"/>
  <c r="R36" i="1"/>
  <c r="R38" i="1"/>
  <c r="J36" i="1"/>
  <c r="J38" i="1"/>
  <c r="Y31" i="1"/>
  <c r="X37" i="1" l="1"/>
  <c r="X22" i="1" l="1"/>
  <c r="Z22" i="1" s="1"/>
  <c r="X23" i="1"/>
  <c r="Z23" i="1" s="1"/>
  <c r="X24" i="1"/>
  <c r="Z24" i="1" s="1"/>
  <c r="X25" i="1"/>
  <c r="Z25" i="1" s="1"/>
  <c r="X26" i="1"/>
  <c r="Z26" i="1" s="1"/>
  <c r="X27" i="1"/>
  <c r="Z27" i="1" s="1"/>
  <c r="X28" i="1"/>
  <c r="Z28" i="1" s="1"/>
  <c r="X29" i="1"/>
  <c r="Z29" i="1" s="1"/>
  <c r="X30" i="1"/>
  <c r="Z30" i="1" s="1"/>
  <c r="X21" i="1"/>
  <c r="F31" i="1"/>
  <c r="F36" i="1" l="1"/>
  <c r="F38" i="1"/>
  <c r="X31" i="1"/>
  <c r="Z21" i="1"/>
  <c r="A8" i="1"/>
  <c r="X36" i="1" l="1"/>
  <c r="X38" i="1"/>
  <c r="Z31" i="1"/>
  <c r="D31" i="1"/>
  <c r="C31" i="1"/>
  <c r="A13" i="1" l="1"/>
  <c r="A14" i="1"/>
</calcChain>
</file>

<file path=xl/sharedStrings.xml><?xml version="1.0" encoding="utf-8"?>
<sst xmlns="http://schemas.openxmlformats.org/spreadsheetml/2006/main" count="62" uniqueCount="54">
  <si>
    <t>Allgemeine statistische Informationen</t>
  </si>
  <si>
    <t>Wahlvorschläge</t>
  </si>
  <si>
    <t>mögliche Bewerber/innen</t>
  </si>
  <si>
    <t>Bewerber/innen gesamt</t>
  </si>
  <si>
    <t>Ungenutzte Listenkapapazitäten</t>
  </si>
  <si>
    <t>absolute Anzahl an Bewerberinnen in allen Wahlkreisen</t>
  </si>
  <si>
    <t>absolute Anzahl an Bewerbern in allen Wahlkreisen</t>
  </si>
  <si>
    <t>Anteil an Bewerberinnen in allen Wahlkreisen</t>
  </si>
  <si>
    <t>Anteil an Bewerber in allen Wahlkreisen</t>
  </si>
  <si>
    <t>Statistische Informationen zu den Bewerberinnen und Bewerbern</t>
  </si>
  <si>
    <t>Wahlkreis</t>
  </si>
  <si>
    <t>Sitzzahl</t>
  </si>
  <si>
    <t>zulässige</t>
  </si>
  <si>
    <t>Zahl der Bewerberinnen und Bewerber in den einzelnen Wahlvorschlägen</t>
  </si>
  <si>
    <t>Frauen</t>
  </si>
  <si>
    <t>Frauen-</t>
  </si>
  <si>
    <t>Höchstzahl</t>
  </si>
  <si>
    <t>je WK</t>
  </si>
  <si>
    <t>anteil</t>
  </si>
  <si>
    <t>der Bewerber</t>
  </si>
  <si>
    <t>CDU</t>
  </si>
  <si>
    <t>♀</t>
  </si>
  <si>
    <t>Freie Wähler</t>
  </si>
  <si>
    <t>SPD</t>
  </si>
  <si>
    <t>FDP</t>
  </si>
  <si>
    <t>AfD</t>
  </si>
  <si>
    <t>insg.</t>
  </si>
  <si>
    <t>absolut</t>
  </si>
  <si>
    <t>Göppingen</t>
  </si>
  <si>
    <t>Geislingen</t>
  </si>
  <si>
    <t>Ebersbach</t>
  </si>
  <si>
    <t>Uhingen</t>
  </si>
  <si>
    <t>Rechberghausen</t>
  </si>
  <si>
    <t>Heiningen</t>
  </si>
  <si>
    <t>Eislingen</t>
  </si>
  <si>
    <t>Süßen</t>
  </si>
  <si>
    <t>Donzdorf</t>
  </si>
  <si>
    <t>Deggingen</t>
  </si>
  <si>
    <t>insgesamt</t>
  </si>
  <si>
    <t>2014 zum Vergleich</t>
  </si>
  <si>
    <t>davon Männer</t>
  </si>
  <si>
    <t>davon Frauen</t>
  </si>
  <si>
    <t>Frauen 2014 zum Vergleich</t>
  </si>
  <si>
    <t>Frauenanteil 2014 zum Vergleich</t>
  </si>
  <si>
    <t>Grüne</t>
  </si>
  <si>
    <t>Die Linke</t>
  </si>
  <si>
    <t>UBU</t>
  </si>
  <si>
    <t xml:space="preserve">Die Gerechtig-keitspartei </t>
  </si>
  <si>
    <t>2019 zum Vergleich</t>
  </si>
  <si>
    <t>je WK %</t>
  </si>
  <si>
    <t>Frauenanteil %</t>
  </si>
  <si>
    <t>Frauen 2019 zum Vergleich</t>
  </si>
  <si>
    <t>Frauenanteil 2019 zum Vergleich</t>
  </si>
  <si>
    <t>Kreistagswahl 9. Juni 2024
Zulassung der Wahlvorschläge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</si>
</sst>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i/>
      <sz val="10"/>
      <name val="Arial"/>
      <family val="2"/>
    </font>
    <font>
      <b/>
      <sz val="14"/>
      <color rgb="FF92D05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Fill="1"/>
    <xf numFmtId="0" fontId="3" fillId="0" borderId="0" xfId="0" applyFont="1" applyFill="1"/>
    <xf numFmtId="49" fontId="3" fillId="0" borderId="0" xfId="0" applyNumberFormat="1" applyFont="1" applyFill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6" xfId="0" applyFont="1" applyFill="1" applyBorder="1"/>
    <xf numFmtId="0" fontId="3" fillId="0" borderId="5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1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1" applyNumberFormat="1" applyFont="1" applyFill="1" applyAlignment="1">
      <alignment horizontal="center"/>
    </xf>
    <xf numFmtId="9" fontId="3" fillId="0" borderId="0" xfId="1" applyFont="1" applyFill="1"/>
    <xf numFmtId="0" fontId="7" fillId="0" borderId="0" xfId="0" applyFont="1" applyFill="1"/>
    <xf numFmtId="9" fontId="7" fillId="0" borderId="0" xfId="1" applyFont="1" applyFill="1"/>
    <xf numFmtId="0" fontId="7" fillId="0" borderId="0" xfId="0" applyFont="1" applyFill="1" applyAlignment="1">
      <alignment vertical="center"/>
    </xf>
    <xf numFmtId="0" fontId="7" fillId="0" borderId="5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/>
    <xf numFmtId="9" fontId="8" fillId="0" borderId="0" xfId="1" applyFont="1" applyFill="1"/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/>
    </xf>
    <xf numFmtId="1" fontId="3" fillId="0" borderId="0" xfId="0" applyNumberFormat="1" applyFont="1" applyFill="1" applyAlignment="1">
      <alignment horizontal="right"/>
    </xf>
    <xf numFmtId="164" fontId="7" fillId="0" borderId="0" xfId="1" applyNumberFormat="1" applyFont="1" applyFill="1"/>
    <xf numFmtId="2" fontId="7" fillId="0" borderId="0" xfId="1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top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304800</xdr:colOff>
      <xdr:row>0</xdr:row>
      <xdr:rowOff>9525</xdr:rowOff>
    </xdr:from>
    <xdr:to>
      <xdr:col>25</xdr:col>
      <xdr:colOff>343187</xdr:colOff>
      <xdr:row>5</xdr:row>
      <xdr:rowOff>148444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00" y="9525"/>
          <a:ext cx="1133762" cy="17676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"/>
  <sheetViews>
    <sheetView tabSelected="1" workbookViewId="0">
      <selection activeCell="K43" sqref="K43"/>
    </sheetView>
  </sheetViews>
  <sheetFormatPr baseColWidth="10" defaultRowHeight="12.75" x14ac:dyDescent="0.2"/>
  <cols>
    <col min="1" max="1" width="8.25" style="19" customWidth="1"/>
    <col min="2" max="2" width="13.75" style="19" customWidth="1"/>
    <col min="3" max="3" width="7" style="19" customWidth="1"/>
    <col min="4" max="4" width="11.75" style="19" bestFit="1" customWidth="1"/>
    <col min="5" max="5" width="0.375" style="19" customWidth="1"/>
    <col min="6" max="6" width="7.25" style="19" bestFit="1" customWidth="1"/>
    <col min="7" max="7" width="2.625" style="19" bestFit="1" customWidth="1"/>
    <col min="8" max="8" width="12.875" style="19" customWidth="1"/>
    <col min="9" max="9" width="2.625" style="19" bestFit="1" customWidth="1"/>
    <col min="10" max="10" width="6.25" style="19" customWidth="1"/>
    <col min="11" max="11" width="2.625" style="19" bestFit="1" customWidth="1"/>
    <col min="12" max="12" width="7.125" style="19" customWidth="1"/>
    <col min="13" max="13" width="2.625" style="19" bestFit="1" customWidth="1"/>
    <col min="14" max="14" width="5.875" style="19" customWidth="1"/>
    <col min="15" max="15" width="2.625" style="19" bestFit="1" customWidth="1"/>
    <col min="16" max="16" width="9.25" style="19" customWidth="1"/>
    <col min="17" max="17" width="3.125" style="19" bestFit="1" customWidth="1"/>
    <col min="18" max="18" width="8.75" style="19" bestFit="1" customWidth="1"/>
    <col min="19" max="19" width="2.625" style="19" bestFit="1" customWidth="1"/>
    <col min="20" max="20" width="8.75" style="19" bestFit="1" customWidth="1"/>
    <col min="21" max="21" width="2.625" style="19" bestFit="1" customWidth="1"/>
    <col min="22" max="22" width="8.75" style="19" customWidth="1"/>
    <col min="23" max="23" width="2.625" style="19" bestFit="1" customWidth="1"/>
    <col min="24" max="24" width="7.75" style="19" bestFit="1" customWidth="1"/>
    <col min="25" max="25" width="6.625" style="19" bestFit="1" customWidth="1"/>
    <col min="26" max="26" width="7.25" style="19" bestFit="1" customWidth="1"/>
    <col min="27" max="16384" width="11" style="19"/>
  </cols>
  <sheetData>
    <row r="1" spans="1:26" ht="74.25" customHeight="1" x14ac:dyDescent="0.2">
      <c r="A1" s="37" t="s">
        <v>53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ht="15.75" x14ac:dyDescent="0.25">
      <c r="A2" s="25" t="s">
        <v>0</v>
      </c>
    </row>
    <row r="3" spans="1:26" x14ac:dyDescent="0.2">
      <c r="A3" s="2"/>
    </row>
    <row r="4" spans="1:26" x14ac:dyDescent="0.2">
      <c r="A4" s="19">
        <v>72</v>
      </c>
      <c r="B4" s="2" t="s">
        <v>1</v>
      </c>
    </row>
    <row r="5" spans="1:26" x14ac:dyDescent="0.2">
      <c r="A5" s="19">
        <v>622</v>
      </c>
      <c r="B5" s="2" t="s">
        <v>2</v>
      </c>
    </row>
    <row r="7" spans="1:26" x14ac:dyDescent="0.2">
      <c r="A7" s="30">
        <v>422</v>
      </c>
      <c r="B7" s="3" t="s">
        <v>3</v>
      </c>
    </row>
    <row r="8" spans="1:26" x14ac:dyDescent="0.2">
      <c r="A8" s="30">
        <f>A5-A7</f>
        <v>200</v>
      </c>
      <c r="B8" s="3" t="s">
        <v>4</v>
      </c>
    </row>
    <row r="10" spans="1:26" x14ac:dyDescent="0.2">
      <c r="A10" s="19">
        <v>130</v>
      </c>
      <c r="B10" s="19" t="s">
        <v>5</v>
      </c>
    </row>
    <row r="11" spans="1:26" x14ac:dyDescent="0.2">
      <c r="A11" s="19">
        <v>292</v>
      </c>
      <c r="B11" s="19" t="s">
        <v>6</v>
      </c>
    </row>
    <row r="13" spans="1:26" x14ac:dyDescent="0.2">
      <c r="A13" s="31">
        <f>A10/A7</f>
        <v>0.30805687203791471</v>
      </c>
      <c r="B13" s="2" t="s">
        <v>7</v>
      </c>
    </row>
    <row r="14" spans="1:26" x14ac:dyDescent="0.2">
      <c r="A14" s="31">
        <f>A11/A7</f>
        <v>0.69194312796208535</v>
      </c>
      <c r="B14" s="2" t="s">
        <v>8</v>
      </c>
    </row>
    <row r="15" spans="1:26" x14ac:dyDescent="0.2">
      <c r="A15" s="20"/>
      <c r="B15" s="2"/>
    </row>
    <row r="16" spans="1:26" ht="15.75" x14ac:dyDescent="0.25">
      <c r="A16" s="26" t="s">
        <v>9</v>
      </c>
      <c r="B16" s="2"/>
    </row>
    <row r="17" spans="1:26" x14ac:dyDescent="0.2">
      <c r="A17" s="20"/>
      <c r="B17" s="2"/>
    </row>
    <row r="18" spans="1:26" x14ac:dyDescent="0.2">
      <c r="A18" s="33" t="s">
        <v>10</v>
      </c>
      <c r="B18" s="33"/>
      <c r="C18" s="34" t="s">
        <v>11</v>
      </c>
      <c r="D18" s="4" t="s">
        <v>12</v>
      </c>
      <c r="E18" s="2"/>
      <c r="F18" s="33" t="s">
        <v>13</v>
      </c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4" t="s">
        <v>14</v>
      </c>
      <c r="Z18" s="4" t="s">
        <v>15</v>
      </c>
    </row>
    <row r="19" spans="1:26" x14ac:dyDescent="0.2">
      <c r="A19" s="33"/>
      <c r="B19" s="33"/>
      <c r="C19" s="35"/>
      <c r="D19" s="5" t="s">
        <v>16</v>
      </c>
      <c r="E19" s="2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5" t="s">
        <v>17</v>
      </c>
      <c r="Z19" s="5" t="s">
        <v>18</v>
      </c>
    </row>
    <row r="20" spans="1:26" s="21" customFormat="1" ht="40.5" customHeight="1" x14ac:dyDescent="0.2">
      <c r="A20" s="33"/>
      <c r="B20" s="33"/>
      <c r="C20" s="36"/>
      <c r="D20" s="6" t="s">
        <v>19</v>
      </c>
      <c r="E20" s="7"/>
      <c r="F20" s="8" t="s">
        <v>20</v>
      </c>
      <c r="G20" s="9" t="s">
        <v>21</v>
      </c>
      <c r="H20" s="8" t="s">
        <v>22</v>
      </c>
      <c r="I20" s="9" t="s">
        <v>21</v>
      </c>
      <c r="J20" s="8" t="s">
        <v>44</v>
      </c>
      <c r="K20" s="9" t="s">
        <v>21</v>
      </c>
      <c r="L20" s="8" t="s">
        <v>23</v>
      </c>
      <c r="M20" s="9" t="s">
        <v>21</v>
      </c>
      <c r="N20" s="8" t="s">
        <v>25</v>
      </c>
      <c r="O20" s="9" t="s">
        <v>21</v>
      </c>
      <c r="P20" s="8" t="s">
        <v>24</v>
      </c>
      <c r="Q20" s="9" t="s">
        <v>21</v>
      </c>
      <c r="R20" s="27" t="s">
        <v>45</v>
      </c>
      <c r="S20" s="9" t="s">
        <v>21</v>
      </c>
      <c r="T20" s="8" t="s">
        <v>46</v>
      </c>
      <c r="U20" s="9" t="s">
        <v>21</v>
      </c>
      <c r="V20" s="28" t="s">
        <v>47</v>
      </c>
      <c r="W20" s="9" t="s">
        <v>21</v>
      </c>
      <c r="X20" s="8" t="s">
        <v>26</v>
      </c>
      <c r="Y20" s="6" t="s">
        <v>27</v>
      </c>
      <c r="Z20" s="6" t="s">
        <v>49</v>
      </c>
    </row>
    <row r="21" spans="1:26" x14ac:dyDescent="0.2">
      <c r="A21" s="22">
        <v>1</v>
      </c>
      <c r="B21" s="10" t="s">
        <v>28</v>
      </c>
      <c r="C21" s="23">
        <v>13</v>
      </c>
      <c r="D21" s="23">
        <v>19</v>
      </c>
      <c r="F21" s="23">
        <v>19</v>
      </c>
      <c r="G21" s="23">
        <v>2</v>
      </c>
      <c r="H21" s="23">
        <v>19</v>
      </c>
      <c r="I21" s="23">
        <v>2</v>
      </c>
      <c r="J21" s="23">
        <v>13</v>
      </c>
      <c r="K21" s="23">
        <v>6</v>
      </c>
      <c r="L21" s="23">
        <v>19</v>
      </c>
      <c r="M21" s="23">
        <v>8</v>
      </c>
      <c r="N21" s="23">
        <v>7</v>
      </c>
      <c r="O21" s="23">
        <v>2</v>
      </c>
      <c r="P21" s="23">
        <v>19</v>
      </c>
      <c r="Q21" s="23">
        <v>4</v>
      </c>
      <c r="R21" s="23">
        <v>4</v>
      </c>
      <c r="S21" s="23">
        <v>1</v>
      </c>
      <c r="T21" s="23">
        <v>0</v>
      </c>
      <c r="U21" s="23">
        <v>0</v>
      </c>
      <c r="V21" s="23">
        <v>0</v>
      </c>
      <c r="W21" s="23">
        <v>0</v>
      </c>
      <c r="X21" s="23">
        <f>SUM(F21+H21+J21+L21+N21+P21+R21+T21+V21)</f>
        <v>100</v>
      </c>
      <c r="Y21" s="23">
        <f>G21+I21+K21+M21+O21+Q21+S21+U21+W21</f>
        <v>25</v>
      </c>
      <c r="Z21" s="29">
        <f>100/X21*Y21</f>
        <v>25</v>
      </c>
    </row>
    <row r="22" spans="1:26" x14ac:dyDescent="0.2">
      <c r="A22" s="22">
        <v>2</v>
      </c>
      <c r="B22" s="10" t="s">
        <v>29</v>
      </c>
      <c r="C22" s="23">
        <v>7</v>
      </c>
      <c r="D22" s="23">
        <v>10</v>
      </c>
      <c r="F22" s="23">
        <v>10</v>
      </c>
      <c r="G22" s="23">
        <v>3</v>
      </c>
      <c r="H22" s="23">
        <v>3</v>
      </c>
      <c r="I22" s="23">
        <v>4</v>
      </c>
      <c r="J22" s="23">
        <v>10</v>
      </c>
      <c r="K22" s="23">
        <v>5</v>
      </c>
      <c r="L22" s="23">
        <v>10</v>
      </c>
      <c r="M22" s="23">
        <v>3</v>
      </c>
      <c r="N22" s="23">
        <v>4</v>
      </c>
      <c r="O22" s="23">
        <v>1</v>
      </c>
      <c r="P22" s="23">
        <v>5</v>
      </c>
      <c r="Q22" s="23">
        <v>0</v>
      </c>
      <c r="R22" s="23">
        <v>2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f t="shared" ref="X22:X30" si="0">SUM(F22+H22+J22+L22+N22+P22+R22+T22+V22)</f>
        <v>44</v>
      </c>
      <c r="Y22" s="23">
        <f t="shared" ref="Y22:Y30" si="1">G22+I22+K22+M22+O22+Q22+S22+U22+W22</f>
        <v>16</v>
      </c>
      <c r="Z22" s="29">
        <f t="shared" ref="Z22:Z31" si="2">100/X22*Y22</f>
        <v>36.363636363636367</v>
      </c>
    </row>
    <row r="23" spans="1:26" x14ac:dyDescent="0.2">
      <c r="A23" s="22">
        <v>3</v>
      </c>
      <c r="B23" s="10" t="s">
        <v>30</v>
      </c>
      <c r="C23" s="23">
        <v>5</v>
      </c>
      <c r="D23" s="23">
        <v>7</v>
      </c>
      <c r="F23" s="23">
        <v>6</v>
      </c>
      <c r="G23" s="23">
        <v>0</v>
      </c>
      <c r="H23" s="23">
        <v>7</v>
      </c>
      <c r="I23" s="23">
        <v>3</v>
      </c>
      <c r="J23" s="23">
        <v>5</v>
      </c>
      <c r="K23" s="23">
        <v>1</v>
      </c>
      <c r="L23" s="23">
        <v>6</v>
      </c>
      <c r="M23" s="23">
        <v>2</v>
      </c>
      <c r="N23" s="23">
        <v>3</v>
      </c>
      <c r="O23" s="23">
        <v>0</v>
      </c>
      <c r="P23" s="23">
        <v>3</v>
      </c>
      <c r="Q23" s="23">
        <v>3</v>
      </c>
      <c r="R23" s="23">
        <v>1</v>
      </c>
      <c r="S23" s="23">
        <v>1</v>
      </c>
      <c r="T23" s="23">
        <v>0</v>
      </c>
      <c r="U23" s="23">
        <v>0</v>
      </c>
      <c r="V23" s="23">
        <v>1</v>
      </c>
      <c r="W23" s="23">
        <v>0</v>
      </c>
      <c r="X23" s="23">
        <f t="shared" si="0"/>
        <v>32</v>
      </c>
      <c r="Y23" s="23">
        <f t="shared" si="1"/>
        <v>10</v>
      </c>
      <c r="Z23" s="29">
        <f t="shared" si="2"/>
        <v>31.25</v>
      </c>
    </row>
    <row r="24" spans="1:26" x14ac:dyDescent="0.2">
      <c r="A24" s="22">
        <v>4</v>
      </c>
      <c r="B24" s="10" t="s">
        <v>31</v>
      </c>
      <c r="C24" s="23">
        <v>4</v>
      </c>
      <c r="D24" s="23">
        <v>6</v>
      </c>
      <c r="F24" s="23">
        <v>6</v>
      </c>
      <c r="G24" s="23">
        <v>2</v>
      </c>
      <c r="H24" s="23">
        <v>6</v>
      </c>
      <c r="I24" s="23">
        <v>2</v>
      </c>
      <c r="J24" s="23">
        <v>6</v>
      </c>
      <c r="K24" s="23">
        <v>3</v>
      </c>
      <c r="L24" s="23">
        <v>6</v>
      </c>
      <c r="M24" s="23">
        <v>3</v>
      </c>
      <c r="N24" s="23">
        <v>2</v>
      </c>
      <c r="O24" s="23">
        <v>0</v>
      </c>
      <c r="P24" s="23">
        <v>6</v>
      </c>
      <c r="Q24" s="23">
        <v>1</v>
      </c>
      <c r="R24" s="23">
        <v>1</v>
      </c>
      <c r="S24" s="23">
        <v>1</v>
      </c>
      <c r="T24" s="23">
        <v>4</v>
      </c>
      <c r="U24" s="23">
        <v>1</v>
      </c>
      <c r="V24" s="23">
        <v>0</v>
      </c>
      <c r="W24" s="23">
        <v>0</v>
      </c>
      <c r="X24" s="23">
        <f t="shared" si="0"/>
        <v>37</v>
      </c>
      <c r="Y24" s="23">
        <f t="shared" si="1"/>
        <v>13</v>
      </c>
      <c r="Z24" s="29">
        <f t="shared" si="2"/>
        <v>35.135135135135137</v>
      </c>
    </row>
    <row r="25" spans="1:26" x14ac:dyDescent="0.2">
      <c r="A25" s="22">
        <v>5</v>
      </c>
      <c r="B25" s="10" t="s">
        <v>32</v>
      </c>
      <c r="C25" s="23">
        <v>4</v>
      </c>
      <c r="D25" s="23">
        <v>6</v>
      </c>
      <c r="F25" s="23">
        <v>6</v>
      </c>
      <c r="G25" s="23">
        <v>2</v>
      </c>
      <c r="H25" s="23">
        <v>6</v>
      </c>
      <c r="I25" s="23">
        <v>3</v>
      </c>
      <c r="J25" s="23">
        <v>2</v>
      </c>
      <c r="K25" s="23">
        <v>0</v>
      </c>
      <c r="L25" s="23">
        <v>6</v>
      </c>
      <c r="M25" s="23">
        <v>4</v>
      </c>
      <c r="N25" s="23">
        <v>2</v>
      </c>
      <c r="O25" s="23">
        <v>0</v>
      </c>
      <c r="P25" s="23">
        <v>6</v>
      </c>
      <c r="Q25" s="23">
        <v>3</v>
      </c>
      <c r="R25" s="23">
        <v>1</v>
      </c>
      <c r="S25" s="23">
        <v>1</v>
      </c>
      <c r="T25" s="23">
        <v>0</v>
      </c>
      <c r="U25" s="23">
        <v>0</v>
      </c>
      <c r="V25" s="23">
        <v>0</v>
      </c>
      <c r="W25" s="23">
        <v>0</v>
      </c>
      <c r="X25" s="23">
        <f t="shared" si="0"/>
        <v>29</v>
      </c>
      <c r="Y25" s="23">
        <f t="shared" si="1"/>
        <v>13</v>
      </c>
      <c r="Z25" s="29">
        <f t="shared" si="2"/>
        <v>44.827586206896548</v>
      </c>
    </row>
    <row r="26" spans="1:26" x14ac:dyDescent="0.2">
      <c r="A26" s="22">
        <v>6</v>
      </c>
      <c r="B26" s="10" t="s">
        <v>33</v>
      </c>
      <c r="C26" s="23">
        <v>6</v>
      </c>
      <c r="D26" s="23">
        <v>9</v>
      </c>
      <c r="F26" s="23">
        <v>6</v>
      </c>
      <c r="G26" s="23">
        <v>2</v>
      </c>
      <c r="H26" s="23">
        <v>7</v>
      </c>
      <c r="I26" s="23">
        <v>0</v>
      </c>
      <c r="J26" s="23">
        <v>9</v>
      </c>
      <c r="K26" s="23">
        <v>3</v>
      </c>
      <c r="L26" s="23">
        <v>9</v>
      </c>
      <c r="M26" s="23">
        <v>2</v>
      </c>
      <c r="N26" s="23">
        <v>3</v>
      </c>
      <c r="O26" s="23">
        <v>0</v>
      </c>
      <c r="P26" s="23">
        <v>5</v>
      </c>
      <c r="Q26" s="23">
        <v>1</v>
      </c>
      <c r="R26" s="23">
        <v>2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f t="shared" si="0"/>
        <v>41</v>
      </c>
      <c r="Y26" s="23">
        <f t="shared" si="1"/>
        <v>8</v>
      </c>
      <c r="Z26" s="29">
        <f t="shared" si="2"/>
        <v>19.512195121951219</v>
      </c>
    </row>
    <row r="27" spans="1:26" x14ac:dyDescent="0.2">
      <c r="A27" s="22">
        <v>7</v>
      </c>
      <c r="B27" s="10" t="s">
        <v>34</v>
      </c>
      <c r="C27" s="23">
        <v>7</v>
      </c>
      <c r="D27" s="23">
        <v>10</v>
      </c>
      <c r="F27" s="23">
        <v>8</v>
      </c>
      <c r="G27" s="23">
        <v>1</v>
      </c>
      <c r="H27" s="23">
        <v>10</v>
      </c>
      <c r="I27" s="23">
        <v>3</v>
      </c>
      <c r="J27" s="23">
        <v>10</v>
      </c>
      <c r="K27" s="23">
        <v>4</v>
      </c>
      <c r="L27" s="23">
        <v>10</v>
      </c>
      <c r="M27" s="23">
        <v>5</v>
      </c>
      <c r="N27" s="23">
        <v>5</v>
      </c>
      <c r="O27" s="23">
        <v>2</v>
      </c>
      <c r="P27" s="23">
        <v>1</v>
      </c>
      <c r="Q27" s="23">
        <v>1</v>
      </c>
      <c r="R27" s="23">
        <v>2</v>
      </c>
      <c r="S27" s="23">
        <v>1</v>
      </c>
      <c r="T27" s="23">
        <v>0</v>
      </c>
      <c r="U27" s="23">
        <v>0</v>
      </c>
      <c r="V27" s="23">
        <v>0</v>
      </c>
      <c r="W27" s="23">
        <v>0</v>
      </c>
      <c r="X27" s="23">
        <f t="shared" si="0"/>
        <v>46</v>
      </c>
      <c r="Y27" s="23">
        <f t="shared" si="1"/>
        <v>17</v>
      </c>
      <c r="Z27" s="29">
        <f t="shared" si="2"/>
        <v>36.95652173913043</v>
      </c>
    </row>
    <row r="28" spans="1:26" x14ac:dyDescent="0.2">
      <c r="A28" s="22">
        <v>8</v>
      </c>
      <c r="B28" s="10" t="s">
        <v>35</v>
      </c>
      <c r="C28" s="23">
        <v>5</v>
      </c>
      <c r="D28" s="23">
        <v>7</v>
      </c>
      <c r="F28" s="23">
        <v>7</v>
      </c>
      <c r="G28" s="23">
        <v>1</v>
      </c>
      <c r="H28" s="23">
        <v>5</v>
      </c>
      <c r="I28" s="23">
        <v>1</v>
      </c>
      <c r="J28" s="23">
        <v>7</v>
      </c>
      <c r="K28" s="23">
        <v>2</v>
      </c>
      <c r="L28" s="23">
        <v>7</v>
      </c>
      <c r="M28" s="23">
        <v>2</v>
      </c>
      <c r="N28" s="23">
        <v>3</v>
      </c>
      <c r="O28" s="23">
        <v>1</v>
      </c>
      <c r="P28" s="23">
        <v>1</v>
      </c>
      <c r="Q28" s="23">
        <v>0</v>
      </c>
      <c r="R28" s="23">
        <v>1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f t="shared" si="0"/>
        <v>31</v>
      </c>
      <c r="Y28" s="23">
        <f t="shared" si="1"/>
        <v>7</v>
      </c>
      <c r="Z28" s="29">
        <f t="shared" si="2"/>
        <v>22.58064516129032</v>
      </c>
    </row>
    <row r="29" spans="1:26" x14ac:dyDescent="0.2">
      <c r="A29" s="11">
        <v>9</v>
      </c>
      <c r="B29" s="10" t="s">
        <v>36</v>
      </c>
      <c r="C29" s="23">
        <v>4</v>
      </c>
      <c r="D29" s="23">
        <v>6</v>
      </c>
      <c r="F29" s="23">
        <v>6</v>
      </c>
      <c r="G29" s="23">
        <v>3</v>
      </c>
      <c r="H29" s="23">
        <v>3</v>
      </c>
      <c r="I29" s="23">
        <v>2</v>
      </c>
      <c r="J29" s="23">
        <v>6</v>
      </c>
      <c r="K29" s="23">
        <v>2</v>
      </c>
      <c r="L29" s="23">
        <v>6</v>
      </c>
      <c r="M29" s="23">
        <v>2</v>
      </c>
      <c r="N29" s="23">
        <v>3</v>
      </c>
      <c r="O29" s="23">
        <v>2</v>
      </c>
      <c r="P29" s="23">
        <v>6</v>
      </c>
      <c r="Q29" s="23">
        <v>2</v>
      </c>
      <c r="R29" s="23">
        <v>1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f t="shared" si="0"/>
        <v>31</v>
      </c>
      <c r="Y29" s="23">
        <f t="shared" si="1"/>
        <v>13</v>
      </c>
      <c r="Z29" s="29">
        <f t="shared" si="2"/>
        <v>41.935483870967737</v>
      </c>
    </row>
    <row r="30" spans="1:26" x14ac:dyDescent="0.2">
      <c r="A30" s="11">
        <v>10</v>
      </c>
      <c r="B30" s="10" t="s">
        <v>37</v>
      </c>
      <c r="C30" s="23">
        <v>5</v>
      </c>
      <c r="D30" s="23">
        <v>7</v>
      </c>
      <c r="F30" s="23">
        <v>7</v>
      </c>
      <c r="G30" s="23">
        <v>1</v>
      </c>
      <c r="H30" s="23">
        <v>5</v>
      </c>
      <c r="I30" s="23">
        <v>0</v>
      </c>
      <c r="J30" s="23">
        <v>6</v>
      </c>
      <c r="K30" s="23">
        <v>1</v>
      </c>
      <c r="L30" s="23">
        <v>7</v>
      </c>
      <c r="M30" s="23">
        <v>5</v>
      </c>
      <c r="N30" s="23">
        <v>3</v>
      </c>
      <c r="O30" s="23">
        <v>0</v>
      </c>
      <c r="P30" s="23">
        <v>2</v>
      </c>
      <c r="Q30" s="23">
        <v>1</v>
      </c>
      <c r="R30" s="23">
        <v>1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f t="shared" si="0"/>
        <v>31</v>
      </c>
      <c r="Y30" s="23">
        <f t="shared" si="1"/>
        <v>8</v>
      </c>
      <c r="Z30" s="29">
        <f t="shared" si="2"/>
        <v>25.806451612903224</v>
      </c>
    </row>
    <row r="31" spans="1:26" s="1" customFormat="1" x14ac:dyDescent="0.2">
      <c r="A31" s="12"/>
      <c r="B31" s="13" t="s">
        <v>38</v>
      </c>
      <c r="C31" s="14">
        <f>SUM(C21:C30)</f>
        <v>60</v>
      </c>
      <c r="D31" s="14">
        <f>SUM(D21:D30)</f>
        <v>87</v>
      </c>
      <c r="F31" s="14">
        <f>SUM(F21:F30)</f>
        <v>81</v>
      </c>
      <c r="G31" s="14">
        <f>SUM(G21:G30)</f>
        <v>17</v>
      </c>
      <c r="H31" s="14">
        <f t="shared" ref="H31:X31" si="3">SUM(H21:H30)</f>
        <v>71</v>
      </c>
      <c r="I31" s="14">
        <f t="shared" si="3"/>
        <v>20</v>
      </c>
      <c r="J31" s="14">
        <f t="shared" si="3"/>
        <v>74</v>
      </c>
      <c r="K31" s="14">
        <f t="shared" si="3"/>
        <v>27</v>
      </c>
      <c r="L31" s="14">
        <f t="shared" si="3"/>
        <v>86</v>
      </c>
      <c r="M31" s="14">
        <f t="shared" si="3"/>
        <v>36</v>
      </c>
      <c r="N31" s="14">
        <f t="shared" si="3"/>
        <v>35</v>
      </c>
      <c r="O31" s="14">
        <f t="shared" si="3"/>
        <v>8</v>
      </c>
      <c r="P31" s="14">
        <f t="shared" si="3"/>
        <v>54</v>
      </c>
      <c r="Q31" s="14">
        <f t="shared" si="3"/>
        <v>16</v>
      </c>
      <c r="R31" s="14">
        <f t="shared" si="3"/>
        <v>16</v>
      </c>
      <c r="S31" s="14">
        <f t="shared" si="3"/>
        <v>5</v>
      </c>
      <c r="T31" s="14">
        <f t="shared" si="3"/>
        <v>4</v>
      </c>
      <c r="U31" s="14">
        <f t="shared" si="3"/>
        <v>1</v>
      </c>
      <c r="V31" s="14">
        <f t="shared" si="3"/>
        <v>1</v>
      </c>
      <c r="W31" s="14">
        <f t="shared" si="3"/>
        <v>0</v>
      </c>
      <c r="X31" s="14">
        <f t="shared" si="3"/>
        <v>422</v>
      </c>
      <c r="Y31" s="23">
        <f>G31+I31+K31+M31+O31+Q31+S31+U31+W31</f>
        <v>130</v>
      </c>
      <c r="Z31" s="29">
        <f t="shared" si="2"/>
        <v>30.805687203791472</v>
      </c>
    </row>
    <row r="32" spans="1:26" ht="3.75" customHeight="1" x14ac:dyDescent="0.2">
      <c r="B32" s="2"/>
      <c r="C32" s="24"/>
      <c r="D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</row>
    <row r="33" spans="1:24" s="15" customFormat="1" x14ac:dyDescent="0.2">
      <c r="A33" s="15" t="s">
        <v>48</v>
      </c>
      <c r="C33" s="16">
        <v>58</v>
      </c>
      <c r="D33" s="16">
        <v>85</v>
      </c>
      <c r="F33" s="16">
        <v>82</v>
      </c>
      <c r="G33" s="16"/>
      <c r="H33" s="16">
        <v>74</v>
      </c>
      <c r="I33" s="16"/>
      <c r="J33" s="16">
        <v>70</v>
      </c>
      <c r="K33" s="16"/>
      <c r="L33" s="16">
        <v>85</v>
      </c>
      <c r="M33" s="16"/>
      <c r="N33" s="16">
        <v>45</v>
      </c>
      <c r="O33" s="16"/>
      <c r="P33" s="16">
        <v>77</v>
      </c>
      <c r="Q33" s="16"/>
      <c r="R33" s="16">
        <v>16</v>
      </c>
      <c r="S33" s="16"/>
      <c r="T33" s="16"/>
      <c r="U33" s="16"/>
      <c r="V33" s="16"/>
      <c r="W33" s="16"/>
      <c r="X33" s="16">
        <f>SUM(F33:W33)</f>
        <v>449</v>
      </c>
    </row>
    <row r="34" spans="1:24" s="15" customFormat="1" x14ac:dyDescent="0.2">
      <c r="A34" s="15" t="s">
        <v>39</v>
      </c>
      <c r="C34" s="16">
        <v>58</v>
      </c>
      <c r="D34" s="16">
        <v>85</v>
      </c>
      <c r="F34" s="16">
        <v>84</v>
      </c>
      <c r="G34" s="16"/>
      <c r="H34" s="16">
        <v>81</v>
      </c>
      <c r="I34" s="16"/>
      <c r="J34" s="16">
        <v>68</v>
      </c>
      <c r="K34" s="16"/>
      <c r="L34" s="16">
        <v>83</v>
      </c>
      <c r="M34" s="16"/>
      <c r="N34" s="16">
        <v>0</v>
      </c>
      <c r="O34" s="16"/>
      <c r="P34" s="16">
        <v>67</v>
      </c>
      <c r="Q34" s="16"/>
      <c r="R34" s="16">
        <v>36</v>
      </c>
      <c r="S34" s="16"/>
      <c r="T34" s="16"/>
      <c r="U34" s="16"/>
      <c r="V34" s="16"/>
      <c r="W34" s="16"/>
      <c r="X34" s="16">
        <f>SUM(F34:W34)</f>
        <v>419</v>
      </c>
    </row>
    <row r="35" spans="1:24" ht="6" customHeight="1" x14ac:dyDescent="0.2">
      <c r="C35" s="24"/>
      <c r="D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</row>
    <row r="36" spans="1:24" x14ac:dyDescent="0.2">
      <c r="A36" s="2" t="s">
        <v>40</v>
      </c>
      <c r="F36" s="24">
        <f>F31-G31</f>
        <v>64</v>
      </c>
      <c r="G36" s="24"/>
      <c r="H36" s="24">
        <f t="shared" ref="H36:X36" si="4">H31-I31</f>
        <v>51</v>
      </c>
      <c r="I36" s="24"/>
      <c r="J36" s="24">
        <f t="shared" si="4"/>
        <v>47</v>
      </c>
      <c r="K36" s="24"/>
      <c r="L36" s="24">
        <f t="shared" si="4"/>
        <v>50</v>
      </c>
      <c r="M36" s="24"/>
      <c r="N36" s="24">
        <f t="shared" si="4"/>
        <v>27</v>
      </c>
      <c r="O36" s="24"/>
      <c r="P36" s="24">
        <f t="shared" si="4"/>
        <v>38</v>
      </c>
      <c r="Q36" s="24"/>
      <c r="R36" s="24">
        <f t="shared" si="4"/>
        <v>11</v>
      </c>
      <c r="S36" s="24"/>
      <c r="T36" s="24">
        <f t="shared" si="4"/>
        <v>3</v>
      </c>
      <c r="U36" s="24"/>
      <c r="V36" s="24">
        <f t="shared" si="4"/>
        <v>1</v>
      </c>
      <c r="W36" s="24"/>
      <c r="X36" s="24">
        <f t="shared" si="4"/>
        <v>292</v>
      </c>
    </row>
    <row r="37" spans="1:24" x14ac:dyDescent="0.2">
      <c r="A37" s="2" t="s">
        <v>41</v>
      </c>
      <c r="F37" s="24">
        <f>G31</f>
        <v>17</v>
      </c>
      <c r="G37" s="24"/>
      <c r="H37" s="24">
        <f t="shared" ref="H37:X37" si="5">I31</f>
        <v>20</v>
      </c>
      <c r="I37" s="24"/>
      <c r="J37" s="24">
        <f t="shared" si="5"/>
        <v>27</v>
      </c>
      <c r="K37" s="24"/>
      <c r="L37" s="24">
        <f t="shared" si="5"/>
        <v>36</v>
      </c>
      <c r="M37" s="24"/>
      <c r="N37" s="24">
        <f t="shared" si="5"/>
        <v>8</v>
      </c>
      <c r="O37" s="24"/>
      <c r="P37" s="24">
        <f t="shared" si="5"/>
        <v>16</v>
      </c>
      <c r="Q37" s="24"/>
      <c r="R37" s="24">
        <f t="shared" si="5"/>
        <v>5</v>
      </c>
      <c r="S37" s="24"/>
      <c r="T37" s="24">
        <f t="shared" si="5"/>
        <v>1</v>
      </c>
      <c r="U37" s="24"/>
      <c r="V37" s="24">
        <f t="shared" si="5"/>
        <v>0</v>
      </c>
      <c r="W37" s="24"/>
      <c r="X37" s="24">
        <f t="shared" si="5"/>
        <v>130</v>
      </c>
    </row>
    <row r="38" spans="1:24" x14ac:dyDescent="0.2">
      <c r="A38" s="2" t="s">
        <v>50</v>
      </c>
      <c r="F38" s="32">
        <f>100/F31*G31</f>
        <v>20.987654320987652</v>
      </c>
      <c r="G38" s="32"/>
      <c r="H38" s="32">
        <f t="shared" ref="H38:X38" si="6">100/H31*I31</f>
        <v>28.16901408450704</v>
      </c>
      <c r="I38" s="32"/>
      <c r="J38" s="32">
        <f t="shared" si="6"/>
        <v>36.486486486486484</v>
      </c>
      <c r="K38" s="32"/>
      <c r="L38" s="32">
        <f t="shared" si="6"/>
        <v>41.860465116279073</v>
      </c>
      <c r="M38" s="32"/>
      <c r="N38" s="32">
        <f t="shared" si="6"/>
        <v>22.857142857142858</v>
      </c>
      <c r="O38" s="32"/>
      <c r="P38" s="32">
        <f t="shared" si="6"/>
        <v>29.62962962962963</v>
      </c>
      <c r="Q38" s="32"/>
      <c r="R38" s="32">
        <f t="shared" si="6"/>
        <v>31.25</v>
      </c>
      <c r="S38" s="32"/>
      <c r="T38" s="32">
        <f t="shared" si="6"/>
        <v>25</v>
      </c>
      <c r="U38" s="32"/>
      <c r="V38" s="32">
        <f t="shared" si="6"/>
        <v>0</v>
      </c>
      <c r="W38" s="32"/>
      <c r="X38" s="32">
        <f t="shared" si="6"/>
        <v>30.805687203791472</v>
      </c>
    </row>
    <row r="39" spans="1:24" x14ac:dyDescent="0.2">
      <c r="A39" s="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</row>
    <row r="40" spans="1:24" s="15" customFormat="1" x14ac:dyDescent="0.2">
      <c r="A40" s="15" t="s">
        <v>51</v>
      </c>
      <c r="F40" s="16">
        <v>18</v>
      </c>
      <c r="G40" s="16"/>
      <c r="H40" s="16">
        <v>25</v>
      </c>
      <c r="I40" s="16"/>
      <c r="J40" s="16">
        <v>26</v>
      </c>
      <c r="K40" s="16"/>
      <c r="L40" s="16">
        <v>37</v>
      </c>
      <c r="M40" s="16"/>
      <c r="N40" s="16">
        <v>4</v>
      </c>
      <c r="O40" s="16"/>
      <c r="P40" s="16">
        <v>13</v>
      </c>
      <c r="Q40" s="16"/>
      <c r="R40" s="16">
        <v>5</v>
      </c>
      <c r="S40" s="16"/>
      <c r="T40" s="16"/>
      <c r="U40" s="16"/>
      <c r="V40" s="16"/>
      <c r="W40" s="16"/>
      <c r="X40" s="16">
        <f>SUM(F40:V40)</f>
        <v>128</v>
      </c>
    </row>
    <row r="41" spans="1:24" s="15" customFormat="1" x14ac:dyDescent="0.2">
      <c r="A41" s="15" t="s">
        <v>52</v>
      </c>
      <c r="F41" s="17">
        <v>0.22</v>
      </c>
      <c r="G41" s="17"/>
      <c r="H41" s="17">
        <v>0.33800000000000002</v>
      </c>
      <c r="I41" s="17"/>
      <c r="J41" s="17">
        <v>0.371</v>
      </c>
      <c r="K41" s="17"/>
      <c r="L41" s="17">
        <v>0.435</v>
      </c>
      <c r="M41" s="17"/>
      <c r="N41" s="17">
        <v>8.8999999999999996E-2</v>
      </c>
      <c r="O41" s="17"/>
      <c r="P41" s="17">
        <v>0.16900000000000001</v>
      </c>
      <c r="Q41" s="17"/>
      <c r="R41" s="17">
        <v>0.313</v>
      </c>
      <c r="S41" s="17"/>
      <c r="T41" s="17"/>
      <c r="U41" s="17"/>
      <c r="V41" s="17"/>
      <c r="W41" s="17"/>
      <c r="X41" s="17">
        <v>0.28499999999999998</v>
      </c>
    </row>
    <row r="42" spans="1:24" s="15" customFormat="1" x14ac:dyDescent="0.2">
      <c r="A42" s="15" t="s">
        <v>42</v>
      </c>
      <c r="F42" s="16">
        <v>19</v>
      </c>
      <c r="G42" s="16"/>
      <c r="H42" s="16">
        <v>21</v>
      </c>
      <c r="I42" s="16"/>
      <c r="J42" s="16">
        <v>30</v>
      </c>
      <c r="K42" s="16"/>
      <c r="L42" s="16">
        <v>29</v>
      </c>
      <c r="M42" s="16"/>
      <c r="N42" s="16">
        <v>11</v>
      </c>
      <c r="O42" s="16"/>
      <c r="P42" s="16">
        <v>15</v>
      </c>
      <c r="Q42" s="16"/>
      <c r="R42" s="16">
        <v>15</v>
      </c>
      <c r="S42" s="16"/>
      <c r="T42" s="16"/>
      <c r="U42" s="16"/>
      <c r="V42" s="16"/>
      <c r="W42" s="16"/>
      <c r="X42" s="16">
        <v>130</v>
      </c>
    </row>
    <row r="43" spans="1:24" s="15" customFormat="1" x14ac:dyDescent="0.2">
      <c r="A43" s="15" t="s">
        <v>43</v>
      </c>
      <c r="F43" s="17">
        <v>0.22619047619047619</v>
      </c>
      <c r="G43" s="17"/>
      <c r="H43" s="17">
        <v>0.25925925925925924</v>
      </c>
      <c r="I43" s="17"/>
      <c r="J43" s="17">
        <v>0.36144578313253012</v>
      </c>
      <c r="K43" s="17"/>
      <c r="L43" s="17">
        <v>0.4264705882352941</v>
      </c>
      <c r="M43" s="17"/>
      <c r="N43" s="17">
        <v>0.16417910447761194</v>
      </c>
      <c r="O43" s="17"/>
      <c r="P43" s="17">
        <v>0.41666666666666669</v>
      </c>
      <c r="Q43" s="17"/>
      <c r="R43" s="17">
        <v>0.41699999999999998</v>
      </c>
      <c r="S43" s="17"/>
      <c r="T43" s="17"/>
      <c r="U43" s="17"/>
      <c r="V43" s="17"/>
      <c r="W43" s="17"/>
      <c r="X43" s="17">
        <v>0.30299999999999999</v>
      </c>
    </row>
    <row r="50" spans="1:2" x14ac:dyDescent="0.2">
      <c r="A50" s="2"/>
    </row>
    <row r="51" spans="1:2" x14ac:dyDescent="0.2">
      <c r="A51" s="2"/>
    </row>
    <row r="52" spans="1:2" x14ac:dyDescent="0.2">
      <c r="B52" s="2"/>
    </row>
    <row r="53" spans="1:2" x14ac:dyDescent="0.2">
      <c r="B53" s="2"/>
    </row>
    <row r="54" spans="1:2" x14ac:dyDescent="0.2">
      <c r="B54" s="2"/>
    </row>
    <row r="55" spans="1:2" x14ac:dyDescent="0.2">
      <c r="B55" s="2"/>
    </row>
    <row r="56" spans="1:2" x14ac:dyDescent="0.2">
      <c r="A56" s="20"/>
      <c r="B56" s="2"/>
    </row>
    <row r="57" spans="1:2" x14ac:dyDescent="0.2">
      <c r="A57" s="20"/>
      <c r="B57" s="2"/>
    </row>
    <row r="58" spans="1:2" x14ac:dyDescent="0.2">
      <c r="A58" s="18"/>
      <c r="B58" s="2"/>
    </row>
    <row r="59" spans="1:2" x14ac:dyDescent="0.2">
      <c r="B59" s="2"/>
    </row>
    <row r="60" spans="1:2" x14ac:dyDescent="0.2">
      <c r="B60" s="2"/>
    </row>
    <row r="61" spans="1:2" x14ac:dyDescent="0.2">
      <c r="B61" s="2"/>
    </row>
    <row r="62" spans="1:2" x14ac:dyDescent="0.2">
      <c r="B62" s="2"/>
    </row>
    <row r="63" spans="1:2" x14ac:dyDescent="0.2">
      <c r="A63" s="20"/>
      <c r="B63" s="2"/>
    </row>
    <row r="64" spans="1:2" x14ac:dyDescent="0.2">
      <c r="A64" s="20"/>
      <c r="B64" s="2"/>
    </row>
    <row r="65" spans="1:2" x14ac:dyDescent="0.2">
      <c r="A65" s="18"/>
      <c r="B65" s="2"/>
    </row>
    <row r="66" spans="1:2" x14ac:dyDescent="0.2">
      <c r="B66" s="2"/>
    </row>
    <row r="67" spans="1:2" x14ac:dyDescent="0.2">
      <c r="A67" s="20"/>
      <c r="B67" s="2"/>
    </row>
    <row r="68" spans="1:2" x14ac:dyDescent="0.2">
      <c r="A68" s="20"/>
      <c r="B68" s="2"/>
    </row>
    <row r="69" spans="1:2" x14ac:dyDescent="0.2">
      <c r="B69" s="2"/>
    </row>
    <row r="70" spans="1:2" x14ac:dyDescent="0.2">
      <c r="A70" s="20"/>
      <c r="B70" s="2"/>
    </row>
    <row r="71" spans="1:2" x14ac:dyDescent="0.2">
      <c r="A71" s="20"/>
      <c r="B71" s="2"/>
    </row>
    <row r="72" spans="1:2" x14ac:dyDescent="0.2">
      <c r="A72" s="18"/>
      <c r="B72" s="2"/>
    </row>
    <row r="73" spans="1:2" x14ac:dyDescent="0.2">
      <c r="B73" s="2"/>
    </row>
    <row r="74" spans="1:2" x14ac:dyDescent="0.2">
      <c r="A74" s="20"/>
      <c r="B74" s="2"/>
    </row>
    <row r="75" spans="1:2" x14ac:dyDescent="0.2">
      <c r="A75" s="20"/>
      <c r="B75" s="2"/>
    </row>
    <row r="76" spans="1:2" x14ac:dyDescent="0.2">
      <c r="B76" s="2"/>
    </row>
    <row r="77" spans="1:2" x14ac:dyDescent="0.2">
      <c r="A77" s="20"/>
      <c r="B77" s="2"/>
    </row>
    <row r="78" spans="1:2" x14ac:dyDescent="0.2">
      <c r="A78" s="20"/>
      <c r="B78" s="2"/>
    </row>
    <row r="79" spans="1:2" x14ac:dyDescent="0.2">
      <c r="A79" s="18"/>
      <c r="B79" s="2"/>
    </row>
    <row r="80" spans="1:2" x14ac:dyDescent="0.2">
      <c r="B80" s="2"/>
    </row>
    <row r="81" spans="1:2" x14ac:dyDescent="0.2">
      <c r="A81" s="20"/>
      <c r="B81" s="2"/>
    </row>
    <row r="82" spans="1:2" x14ac:dyDescent="0.2">
      <c r="A82" s="20"/>
      <c r="B82" s="2"/>
    </row>
    <row r="83" spans="1:2" x14ac:dyDescent="0.2">
      <c r="B83" s="2"/>
    </row>
    <row r="84" spans="1:2" x14ac:dyDescent="0.2">
      <c r="A84" s="20"/>
      <c r="B84" s="2"/>
    </row>
    <row r="85" spans="1:2" x14ac:dyDescent="0.2">
      <c r="A85" s="20"/>
      <c r="B85" s="2"/>
    </row>
    <row r="86" spans="1:2" x14ac:dyDescent="0.2">
      <c r="A86" s="18"/>
      <c r="B86" s="2"/>
    </row>
    <row r="87" spans="1:2" x14ac:dyDescent="0.2">
      <c r="B87" s="2"/>
    </row>
    <row r="88" spans="1:2" x14ac:dyDescent="0.2">
      <c r="A88" s="20"/>
      <c r="B88" s="2"/>
    </row>
    <row r="89" spans="1:2" x14ac:dyDescent="0.2">
      <c r="A89" s="20"/>
      <c r="B89" s="2"/>
    </row>
    <row r="90" spans="1:2" x14ac:dyDescent="0.2">
      <c r="B90" s="2"/>
    </row>
    <row r="91" spans="1:2" x14ac:dyDescent="0.2">
      <c r="A91" s="20"/>
      <c r="B91" s="2"/>
    </row>
    <row r="92" spans="1:2" x14ac:dyDescent="0.2">
      <c r="A92" s="20"/>
      <c r="B92" s="2"/>
    </row>
    <row r="93" spans="1:2" x14ac:dyDescent="0.2">
      <c r="A93" s="18"/>
      <c r="B93" s="2"/>
    </row>
    <row r="94" spans="1:2" x14ac:dyDescent="0.2">
      <c r="B94" s="2"/>
    </row>
    <row r="95" spans="1:2" x14ac:dyDescent="0.2">
      <c r="A95" s="20"/>
      <c r="B95" s="2"/>
    </row>
    <row r="96" spans="1:2" x14ac:dyDescent="0.2">
      <c r="A96" s="20"/>
      <c r="B96" s="2"/>
    </row>
    <row r="97" spans="1:2" x14ac:dyDescent="0.2">
      <c r="B97" s="2"/>
    </row>
    <row r="98" spans="1:2" x14ac:dyDescent="0.2">
      <c r="A98" s="20"/>
      <c r="B98" s="2"/>
    </row>
    <row r="99" spans="1:2" x14ac:dyDescent="0.2">
      <c r="A99" s="20"/>
      <c r="B99" s="2"/>
    </row>
  </sheetData>
  <mergeCells count="4">
    <mergeCell ref="A18:B20"/>
    <mergeCell ref="C18:C20"/>
    <mergeCell ref="F18:X19"/>
    <mergeCell ref="A1:Z1"/>
  </mergeCells>
  <pageMargins left="0.7" right="0.7" top="0.78740157499999996" bottom="0.78740157499999996" header="0.3" footer="0.3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Landratsamt Göppingen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Buresch</dc:creator>
  <cp:lastModifiedBy>Pforte</cp:lastModifiedBy>
  <cp:lastPrinted>2024-04-05T10:59:37Z</cp:lastPrinted>
  <dcterms:created xsi:type="dcterms:W3CDTF">2019-04-03T11:38:41Z</dcterms:created>
  <dcterms:modified xsi:type="dcterms:W3CDTF">2024-04-05T10:59:46Z</dcterms:modified>
</cp:coreProperties>
</file>